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jb\BzHS\ZH\"/>
    </mc:Choice>
  </mc:AlternateContent>
  <bookViews>
    <workbookView xWindow="0" yWindow="0" windowWidth="25200" windowHeight="12000" activeTab="1"/>
  </bookViews>
  <sheets>
    <sheet name="Anleitung" sheetId="4" r:id="rId1"/>
    <sheet name="1Lohnberechnung" sheetId="1" r:id="rId2"/>
    <sheet name="2Lektionen" sheetId="5" r:id="rId3"/>
    <sheet name="3Löhne" sheetId="2" r:id="rId4"/>
    <sheet name="4Kategorie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B6" i="1"/>
  <c r="C19" i="1"/>
  <c r="B4" i="1"/>
  <c r="C18" i="1"/>
  <c r="I18" i="1"/>
  <c r="C17" i="1"/>
</calcChain>
</file>

<file path=xl/sharedStrings.xml><?xml version="1.0" encoding="utf-8"?>
<sst xmlns="http://schemas.openxmlformats.org/spreadsheetml/2006/main" count="217" uniqueCount="196">
  <si>
    <t xml:space="preserve"> </t>
  </si>
  <si>
    <t xml:space="preserve">Franken </t>
  </si>
  <si>
    <r>
      <t>Franken</t>
    </r>
    <r>
      <rPr>
        <sz val="8"/>
        <color rgb="FF000000"/>
        <rFont val="Arial"/>
        <family val="2"/>
      </rPr>
      <t xml:space="preserve"> </t>
    </r>
  </si>
  <si>
    <t xml:space="preserve">139'840 </t>
  </si>
  <si>
    <t xml:space="preserve">149‘410 </t>
  </si>
  <si>
    <t xml:space="preserve">159'810 </t>
  </si>
  <si>
    <t xml:space="preserve">171'098 </t>
  </si>
  <si>
    <t xml:space="preserve">138‘461 </t>
  </si>
  <si>
    <t xml:space="preserve">147'933 </t>
  </si>
  <si>
    <t xml:space="preserve">158'234 </t>
  </si>
  <si>
    <t xml:space="preserve">169'410 </t>
  </si>
  <si>
    <t xml:space="preserve">137'083 </t>
  </si>
  <si>
    <t xml:space="preserve">146'459 </t>
  </si>
  <si>
    <t xml:space="preserve">156'658 </t>
  </si>
  <si>
    <t xml:space="preserve">167'720 </t>
  </si>
  <si>
    <t xml:space="preserve">135'703 </t>
  </si>
  <si>
    <t xml:space="preserve">144'985 </t>
  </si>
  <si>
    <t xml:space="preserve">155'081 </t>
  </si>
  <si>
    <t xml:space="preserve">166‘032 </t>
  </si>
  <si>
    <t xml:space="preserve">134‘325 </t>
  </si>
  <si>
    <t xml:space="preserve">143‘509 </t>
  </si>
  <si>
    <t xml:space="preserve">153‘505 </t>
  </si>
  <si>
    <t xml:space="preserve">164‘344 </t>
  </si>
  <si>
    <t xml:space="preserve">132‘944 </t>
  </si>
  <si>
    <t xml:space="preserve">142‘035 </t>
  </si>
  <si>
    <t xml:space="preserve">151‘925 </t>
  </si>
  <si>
    <t xml:space="preserve">162‘657 </t>
  </si>
  <si>
    <t xml:space="preserve">131‘565 </t>
  </si>
  <si>
    <t xml:space="preserve">140‘563 </t>
  </si>
  <si>
    <t xml:space="preserve">150‘349 </t>
  </si>
  <si>
    <t xml:space="preserve">160‘968 </t>
  </si>
  <si>
    <t xml:space="preserve">130‘184 </t>
  </si>
  <si>
    <t xml:space="preserve">139‘087 </t>
  </si>
  <si>
    <t xml:space="preserve">148‘772 </t>
  </si>
  <si>
    <t xml:space="preserve">159‘279 </t>
  </si>
  <si>
    <t xml:space="preserve">128‘803 </t>
  </si>
  <si>
    <t xml:space="preserve">137‘611 </t>
  </si>
  <si>
    <t xml:space="preserve">147‘193 </t>
  </si>
  <si>
    <t xml:space="preserve">157‘590 </t>
  </si>
  <si>
    <t xml:space="preserve">127‘424 </t>
  </si>
  <si>
    <t xml:space="preserve">136‘139 </t>
  </si>
  <si>
    <t xml:space="preserve">145‘616 </t>
  </si>
  <si>
    <t xml:space="preserve">155‘901 </t>
  </si>
  <si>
    <t xml:space="preserve">126‘046 </t>
  </si>
  <si>
    <t xml:space="preserve">134‘662 </t>
  </si>
  <si>
    <t xml:space="preserve">144‘040 </t>
  </si>
  <si>
    <t xml:space="preserve">154‘214 </t>
  </si>
  <si>
    <t xml:space="preserve">124‘663 </t>
  </si>
  <si>
    <t xml:space="preserve">133‘189 </t>
  </si>
  <si>
    <t xml:space="preserve">142‘464 </t>
  </si>
  <si>
    <t xml:space="preserve">152‘524 </t>
  </si>
  <si>
    <t xml:space="preserve">123‘284 </t>
  </si>
  <si>
    <t xml:space="preserve">131‘712 </t>
  </si>
  <si>
    <t xml:space="preserve">140‘886 </t>
  </si>
  <si>
    <t xml:space="preserve">150‘836 </t>
  </si>
  <si>
    <t xml:space="preserve">121‘905 </t>
  </si>
  <si>
    <t xml:space="preserve">130‘242 </t>
  </si>
  <si>
    <t xml:space="preserve">139‘309 </t>
  </si>
  <si>
    <t xml:space="preserve">149‘149 </t>
  </si>
  <si>
    <t xml:space="preserve">120‘522 </t>
  </si>
  <si>
    <t xml:space="preserve">128‘766 </t>
  </si>
  <si>
    <t xml:space="preserve">137‘733 </t>
  </si>
  <si>
    <t xml:space="preserve">147‘460 </t>
  </si>
  <si>
    <t xml:space="preserve">119‘144 </t>
  </si>
  <si>
    <t xml:space="preserve">127‘292 </t>
  </si>
  <si>
    <t xml:space="preserve">136‘156 </t>
  </si>
  <si>
    <t xml:space="preserve">145‘770 </t>
  </si>
  <si>
    <t xml:space="preserve">117‘763 </t>
  </si>
  <si>
    <t xml:space="preserve">125‘817 </t>
  </si>
  <si>
    <t xml:space="preserve">134‘578 </t>
  </si>
  <si>
    <t xml:space="preserve">144‘081 </t>
  </si>
  <si>
    <t xml:space="preserve">115‘359 </t>
  </si>
  <si>
    <t xml:space="preserve">122‘376 </t>
  </si>
  <si>
    <t xml:space="preserve">130‘899 </t>
  </si>
  <si>
    <t xml:space="preserve">140‘143 </t>
  </si>
  <si>
    <t xml:space="preserve">112‘137 </t>
  </si>
  <si>
    <t xml:space="preserve">118‘935 </t>
  </si>
  <si>
    <t xml:space="preserve">127‘217 </t>
  </si>
  <si>
    <t xml:space="preserve">136‘201 </t>
  </si>
  <si>
    <t xml:space="preserve">108‘919 </t>
  </si>
  <si>
    <t xml:space="preserve">115‘494 </t>
  </si>
  <si>
    <t xml:space="preserve">123‘537 </t>
  </si>
  <si>
    <t xml:space="preserve">132‘264 </t>
  </si>
  <si>
    <t xml:space="preserve">105‘696 </t>
  </si>
  <si>
    <t xml:space="preserve">112‘870 </t>
  </si>
  <si>
    <t xml:space="preserve">119‘859 </t>
  </si>
  <si>
    <t xml:space="preserve">128‘325 </t>
  </si>
  <si>
    <t xml:space="preserve">102‘476 </t>
  </si>
  <si>
    <t xml:space="preserve">109‘430 </t>
  </si>
  <si>
    <t xml:space="preserve">116‘179 </t>
  </si>
  <si>
    <t xml:space="preserve">124‘383 </t>
  </si>
  <si>
    <t xml:space="preserve">99‘258 </t>
  </si>
  <si>
    <t xml:space="preserve">105‘988 </t>
  </si>
  <si>
    <t xml:space="preserve">113‘314 </t>
  </si>
  <si>
    <t xml:space="preserve">120‘443 </t>
  </si>
  <si>
    <t xml:space="preserve">96‘850 </t>
  </si>
  <si>
    <t xml:space="preserve">102‘550 </t>
  </si>
  <si>
    <t xml:space="preserve">109‘633 </t>
  </si>
  <si>
    <t xml:space="preserve">116‘505 </t>
  </si>
  <si>
    <t xml:space="preserve">93‘630 </t>
  </si>
  <si>
    <t xml:space="preserve">99‘109 </t>
  </si>
  <si>
    <t xml:space="preserve">105‘956 </t>
  </si>
  <si>
    <t xml:space="preserve">113‘377 </t>
  </si>
  <si>
    <t xml:space="preserve">90‘408 </t>
  </si>
  <si>
    <t xml:space="preserve">96‘483 </t>
  </si>
  <si>
    <t xml:space="preserve">102‘273 </t>
  </si>
  <si>
    <t xml:space="preserve">109‘440 </t>
  </si>
  <si>
    <t xml:space="preserve">87‘191 </t>
  </si>
  <si>
    <t xml:space="preserve">93‘042 </t>
  </si>
  <si>
    <t xml:space="preserve">98‘592 </t>
  </si>
  <si>
    <t xml:space="preserve">105‘499 </t>
  </si>
  <si>
    <t xml:space="preserve">Grundlöhne 2022  </t>
  </si>
  <si>
    <t xml:space="preserve">Lehrpersonen und Schulleiterinnen / Schulleiter an der Volksschule </t>
  </si>
  <si>
    <t xml:space="preserve">Kategorie II </t>
  </si>
  <si>
    <t xml:space="preserve">Kategorie III </t>
  </si>
  <si>
    <t xml:space="preserve">Kategorie IV </t>
  </si>
  <si>
    <t xml:space="preserve">Kategorie V </t>
  </si>
  <si>
    <t xml:space="preserve">(LR 09 03; </t>
  </si>
  <si>
    <t xml:space="preserve">Basis: Kl. 18 PVO) </t>
  </si>
  <si>
    <t xml:space="preserve">(LR 10 01 / 09 04; </t>
  </si>
  <si>
    <t xml:space="preserve">Basis: Kl. 19 PVO) </t>
  </si>
  <si>
    <t xml:space="preserve">(LR 12 01 / 11 01; </t>
  </si>
  <si>
    <t xml:space="preserve">Basis: Kl. 20 PVO) </t>
  </si>
  <si>
    <t xml:space="preserve">(LR 12 02; </t>
  </si>
  <si>
    <t xml:space="preserve">Basis: Kl. 21 PVO) </t>
  </si>
  <si>
    <r>
      <t>Stufe</t>
    </r>
    <r>
      <rPr>
        <sz val="8"/>
        <color rgb="FF000000"/>
        <rFont val="Arial"/>
        <family val="2"/>
      </rPr>
      <t xml:space="preserve"> </t>
    </r>
  </si>
  <si>
    <r>
      <t>Jahresgrundlohn</t>
    </r>
    <r>
      <rPr>
        <sz val="8"/>
        <color rgb="FF000000"/>
        <rFont val="Arial"/>
        <family val="2"/>
      </rPr>
      <t xml:space="preserve"> </t>
    </r>
  </si>
  <si>
    <t>inkl. 13. Mt.-</t>
  </si>
  <si>
    <r>
      <t>Lohn</t>
    </r>
    <r>
      <rPr>
        <sz val="8"/>
        <color rgb="FF000000"/>
        <rFont val="Arial"/>
        <family val="2"/>
      </rPr>
      <t xml:space="preserve"> </t>
    </r>
  </si>
  <si>
    <t xml:space="preserve">   </t>
  </si>
  <si>
    <t xml:space="preserve">Lohnkategorien gemäss §§ 14 und 29d sowie </t>
  </si>
  <si>
    <t xml:space="preserve">Anhang A Lehrpersonalverordnung </t>
  </si>
  <si>
    <t>Kategorie II</t>
  </si>
  <si>
    <r>
      <t>–</t>
    </r>
    <r>
      <rPr>
        <sz val="7"/>
        <color rgb="FF000000"/>
        <rFont val="Times New Roman"/>
        <family val="1"/>
      </rPr>
      <t xml:space="preserve">    </t>
    </r>
    <r>
      <rPr>
        <sz val="10.5"/>
        <color rgb="FF000000"/>
        <rFont val="Arial"/>
        <family val="2"/>
      </rPr>
      <t xml:space="preserve">Lehrpersonen in Regelklassen auf der Kindergartenstufe (LR 09 03) </t>
    </r>
  </si>
  <si>
    <r>
      <t>–</t>
    </r>
    <r>
      <rPr>
        <sz val="7"/>
        <color rgb="FF000000"/>
        <rFont val="Times New Roman"/>
        <family val="1"/>
      </rPr>
      <t xml:space="preserve">    </t>
    </r>
    <r>
      <rPr>
        <sz val="10.5"/>
        <color rgb="FF000000"/>
        <rFont val="Arial"/>
        <family val="2"/>
      </rPr>
      <t xml:space="preserve">Förderlehrpersonen auf der Kindergartenstufe ohne Lehrdiplom in Schulischer Heilpädagogik (LR 09 03) </t>
    </r>
  </si>
  <si>
    <t>Kategorie III</t>
  </si>
  <si>
    <r>
      <t>–</t>
    </r>
    <r>
      <rPr>
        <sz val="7"/>
        <color rgb="FF000000"/>
        <rFont val="Times New Roman"/>
        <family val="1"/>
      </rPr>
      <t xml:space="preserve">    </t>
    </r>
    <r>
      <rPr>
        <sz val="10.5"/>
        <color rgb="FF000000"/>
        <rFont val="Arial"/>
        <family val="2"/>
      </rPr>
      <t xml:space="preserve">Lehrpersonen in Regel- und Aufnahmeklassen auf der Primarstufe (LR 10 01) </t>
    </r>
  </si>
  <si>
    <r>
      <t>–</t>
    </r>
    <r>
      <rPr>
        <sz val="7"/>
        <color rgb="FF000000"/>
        <rFont val="Times New Roman"/>
        <family val="1"/>
      </rPr>
      <t xml:space="preserve">    </t>
    </r>
    <r>
      <rPr>
        <sz val="10.5"/>
        <color rgb="FF000000"/>
        <rFont val="Arial"/>
        <family val="2"/>
      </rPr>
      <t xml:space="preserve">Fachlehrpersonen auf der Primarstufe (LR 10 01) </t>
    </r>
  </si>
  <si>
    <r>
      <t>–</t>
    </r>
    <r>
      <rPr>
        <sz val="7"/>
        <color rgb="FF000000"/>
        <rFont val="Times New Roman"/>
        <family val="1"/>
      </rPr>
      <t xml:space="preserve">    </t>
    </r>
    <r>
      <rPr>
        <sz val="10.5"/>
        <color rgb="FF000000"/>
        <rFont val="Arial"/>
        <family val="2"/>
      </rPr>
      <t xml:space="preserve">Förderlehrpersonen und Lehrpersonen in Einschulungs- und Kleinklassen auf der Primarstufe ohne Lehrdiplom in Schulischer Heilpädagogik (LR 10 01) </t>
    </r>
  </si>
  <si>
    <r>
      <t>–</t>
    </r>
    <r>
      <rPr>
        <sz val="7"/>
        <color rgb="FF000000"/>
        <rFont val="Times New Roman"/>
        <family val="1"/>
      </rPr>
      <t xml:space="preserve">    </t>
    </r>
    <r>
      <rPr>
        <sz val="10.5"/>
        <color rgb="FF000000"/>
        <rFont val="Arial"/>
        <family val="2"/>
      </rPr>
      <t xml:space="preserve">Förderlehrpersonen auf der Kindergartenstufe mit Lehrdiplom in Schulischer Heilpädagogik (LR 09 04) </t>
    </r>
  </si>
  <si>
    <t>Kategorie IV</t>
  </si>
  <si>
    <r>
      <t>–</t>
    </r>
    <r>
      <rPr>
        <sz val="7"/>
        <color rgb="FF000000"/>
        <rFont val="Times New Roman"/>
        <family val="1"/>
      </rPr>
      <t xml:space="preserve">    </t>
    </r>
    <r>
      <rPr>
        <sz val="10.5"/>
        <color rgb="FF000000"/>
        <rFont val="Arial"/>
        <family val="2"/>
      </rPr>
      <t xml:space="preserve">Lehrpersonen in Regel- und Aufnahmeklassen auf der Sekundarstufe (LR 12 01) </t>
    </r>
  </si>
  <si>
    <r>
      <t>–</t>
    </r>
    <r>
      <rPr>
        <sz val="7"/>
        <color rgb="FF000000"/>
        <rFont val="Times New Roman"/>
        <family val="1"/>
      </rPr>
      <t xml:space="preserve">    </t>
    </r>
    <r>
      <rPr>
        <sz val="10.5"/>
        <color rgb="FF000000"/>
        <rFont val="Arial"/>
        <family val="2"/>
      </rPr>
      <t xml:space="preserve">Fachlehrpersonen auf der Sekundarstufe (LR 12 01) </t>
    </r>
  </si>
  <si>
    <r>
      <t>–</t>
    </r>
    <r>
      <rPr>
        <sz val="7"/>
        <color rgb="FF000000"/>
        <rFont val="Times New Roman"/>
        <family val="1"/>
      </rPr>
      <t xml:space="preserve">    </t>
    </r>
    <r>
      <rPr>
        <sz val="10.5"/>
        <color rgb="FF000000"/>
        <rFont val="Arial"/>
        <family val="2"/>
      </rPr>
      <t xml:space="preserve">Förderlehrpersonen und Lehrpersonen in Kleinklassen auf der Sekundarstufe ohne Lehrdiplom in Schulischer Heilpädagogik (LR 12 01) </t>
    </r>
  </si>
  <si>
    <r>
      <t>–</t>
    </r>
    <r>
      <rPr>
        <sz val="7"/>
        <color rgb="FF000000"/>
        <rFont val="Times New Roman"/>
        <family val="1"/>
      </rPr>
      <t xml:space="preserve">    </t>
    </r>
    <r>
      <rPr>
        <sz val="10.5"/>
        <color rgb="FF000000"/>
        <rFont val="Arial"/>
        <family val="2"/>
      </rPr>
      <t xml:space="preserve">Förderlehrpersonen und Lehrpersonen in Einschulungs- und Kleinklassen auf der Primarstufe mit Lehrdiplom in Schulischer Heilpädagogik (LR 11 01) </t>
    </r>
  </si>
  <si>
    <r>
      <t>–</t>
    </r>
    <r>
      <rPr>
        <sz val="7"/>
        <color rgb="FF000000"/>
        <rFont val="Times New Roman"/>
        <family val="1"/>
      </rPr>
      <t xml:space="preserve">    </t>
    </r>
    <r>
      <rPr>
        <sz val="10.5"/>
        <color rgb="FF000000"/>
        <rFont val="Arial"/>
        <family val="2"/>
      </rPr>
      <t xml:space="preserve">Schulleiterinnen / Schulleiter ohne Zusatzausbildung (LR 12 01) </t>
    </r>
  </si>
  <si>
    <t>Kategorie V</t>
  </si>
  <si>
    <r>
      <t>–</t>
    </r>
    <r>
      <rPr>
        <sz val="7"/>
        <color rgb="FF000000"/>
        <rFont val="Times New Roman"/>
        <family val="1"/>
      </rPr>
      <t xml:space="preserve">    </t>
    </r>
    <r>
      <rPr>
        <sz val="10.5"/>
        <color rgb="FF000000"/>
        <rFont val="Arial"/>
        <family val="2"/>
      </rPr>
      <t xml:space="preserve">Förderlehrpersonen und Lehrpersonen in Kleinklassen auf der Sekundarstufe mit Lehrdiplom in Schulischer Heilpädagogik (LR 12 02) </t>
    </r>
  </si>
  <si>
    <r>
      <t>–</t>
    </r>
    <r>
      <rPr>
        <sz val="7"/>
        <color rgb="FF000000"/>
        <rFont val="Times New Roman"/>
        <family val="1"/>
      </rPr>
      <t xml:space="preserve">    </t>
    </r>
    <r>
      <rPr>
        <sz val="10.5"/>
        <color rgb="FF000000"/>
        <rFont val="Arial"/>
        <family val="2"/>
      </rPr>
      <t xml:space="preserve">Schulleiterinnen / Schulleiter mit Zusatzausbildung (LR 12 02) </t>
    </r>
  </si>
  <si>
    <t xml:space="preserve">Anmerkung </t>
  </si>
  <si>
    <t xml:space="preserve">LR ist die Abkürzung für Lohnreglement. </t>
  </si>
  <si>
    <t xml:space="preserve">Die Lohneinreihung ist auf der monatlichen Lohnabrechnung in der Spalte „Detailinformation“ jeweils angegeben: z.B. LR 10 01 15. Die ersten Ziffern bezeichnen das Lohnreglement (vgl. Spaltenkopf auf Seite 1 oben), die beiden darauffolgenden Ziffern bezeichnen die Lohnstufe. Die gleichen Informationen sind auf der Anstellungsverfügung vermerkt.  </t>
  </si>
  <si>
    <t>Stunden-/Monatslohnumrechnung</t>
  </si>
  <si>
    <t>Jahresgehalt</t>
  </si>
  <si>
    <t>Ich versuche in dieser Datei Hilfestellungen zu geben, wenn der Lohn nicht klar ist.</t>
  </si>
  <si>
    <t>Falls für alle Beteiligten die Lohnvorstellungen klar sind, sind keine Berechnungen nötig.</t>
  </si>
  <si>
    <t>(Beispiel)</t>
  </si>
  <si>
    <t>Feld anpassen/Daten eingeben</t>
  </si>
  <si>
    <t>Stundenlohn</t>
  </si>
  <si>
    <t>Lektionenlohn</t>
  </si>
  <si>
    <t>Grunddaten</t>
  </si>
  <si>
    <t>Std/Woche</t>
  </si>
  <si>
    <t>keine Veränderung</t>
  </si>
  <si>
    <t>Wieviel Lektionen sind 100 %</t>
  </si>
  <si>
    <t>Primarlehrer</t>
  </si>
  <si>
    <t>Sekundarlehrer</t>
  </si>
  <si>
    <t>Lektionen/Woche</t>
  </si>
  <si>
    <t>(siehe Tabelle Lektionen)</t>
  </si>
  <si>
    <t>Monatslohn</t>
  </si>
  <si>
    <t>Formel</t>
  </si>
  <si>
    <t>1)</t>
  </si>
  <si>
    <t>2)</t>
  </si>
  <si>
    <t>Lohnberechnung</t>
  </si>
  <si>
    <t xml:space="preserve"> Hier kann berechnet werden, wieviel der Lohn für verschiedene Varianten beträgt.</t>
  </si>
  <si>
    <t>Lektionen</t>
  </si>
  <si>
    <t>Aufgrund es Internets sind die Lektionenanzahl für 100 % festgehalten (Stand 2021)</t>
  </si>
  <si>
    <t>3)</t>
  </si>
  <si>
    <t>Löhne</t>
  </si>
  <si>
    <t>Im Internet werden die Lohnstufen veröffentlicht, diese haben wir hier kopiert.</t>
  </si>
  <si>
    <t>4)</t>
  </si>
  <si>
    <t>Kategorie</t>
  </si>
  <si>
    <t>Legend für Kategorie der Lohnstufen</t>
  </si>
  <si>
    <t>Pensum (%)</t>
  </si>
  <si>
    <t>(13 Monatslöhne ausbezahlt, 13 Wochen Ferien)</t>
  </si>
  <si>
    <t>(13 Monatslöhne ausbezahlt, 4 Wochen Ferien)</t>
  </si>
  <si>
    <t>9 Wochen</t>
  </si>
  <si>
    <t>Std/Jahr</t>
  </si>
  <si>
    <t>(Ferienzuschlag gemäss Arbeitsvertrag)</t>
  </si>
  <si>
    <t>Lektionen/Jahr</t>
  </si>
  <si>
    <t>(da sollte der Lehrer als Selbständiger abrechnen)</t>
  </si>
  <si>
    <t>23.4.2022 / jb</t>
  </si>
  <si>
    <t>Gerne stehe ich für kurze Fragen gratis zur Verfügung, am liebsten per Mail.</t>
  </si>
  <si>
    <t>Jael Bischof</t>
  </si>
  <si>
    <t>Sonnenberg 1</t>
  </si>
  <si>
    <t>8478 Thalheim</t>
  </si>
  <si>
    <t>jael.bischof@bluewin.ch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</si>
</sst>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.5"/>
      <color rgb="FF000000"/>
      <name val="Arial"/>
      <family val="2"/>
    </font>
    <font>
      <b/>
      <sz val="16"/>
      <color rgb="FF000000"/>
      <name val="Arial"/>
      <family val="2"/>
    </font>
    <font>
      <b/>
      <sz val="10.5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7"/>
      <color rgb="FF000000"/>
      <name val="Times New Roman"/>
      <family val="1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1">
    <xf numFmtId="0" fontId="0" fillId="0" borderId="0" xfId="0"/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2" fillId="0" borderId="0" xfId="0" applyFont="1"/>
    <xf numFmtId="0" fontId="12" fillId="0" borderId="0" xfId="0" applyFon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0" borderId="0" xfId="0" applyFont="1" applyFill="1"/>
    <xf numFmtId="43" fontId="2" fillId="2" borderId="0" xfId="1" applyFont="1" applyFill="1"/>
    <xf numFmtId="43" fontId="2" fillId="0" borderId="0" xfId="1" applyFont="1" applyFill="1"/>
    <xf numFmtId="43" fontId="2" fillId="4" borderId="0" xfId="1" applyFont="1" applyFill="1"/>
    <xf numFmtId="43" fontId="2" fillId="0" borderId="0" xfId="1" applyFont="1"/>
    <xf numFmtId="9" fontId="2" fillId="2" borderId="0" xfId="2" applyFont="1" applyFill="1"/>
    <xf numFmtId="43" fontId="2" fillId="0" borderId="0" xfId="0" applyNumberFormat="1" applyFont="1"/>
    <xf numFmtId="0" fontId="14" fillId="0" borderId="0" xfId="3" applyFont="1"/>
  </cellXfs>
  <cellStyles count="4">
    <cellStyle name="Komma" xfId="1" builtinId="3"/>
    <cellStyle name="Link" xfId="3" builtinId="8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ael.bischof@bluewin.ch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baseColWidth="10" defaultRowHeight="12.75" x14ac:dyDescent="0.2"/>
  <cols>
    <col min="1" max="1" width="5" style="28" customWidth="1"/>
    <col min="2" max="2" width="15.28515625" style="28" customWidth="1"/>
    <col min="3" max="16384" width="11.42578125" style="28"/>
  </cols>
  <sheetData>
    <row r="1" spans="1:3" x14ac:dyDescent="0.2">
      <c r="A1" s="28" t="s">
        <v>154</v>
      </c>
    </row>
    <row r="3" spans="1:3" x14ac:dyDescent="0.2">
      <c r="A3" s="28" t="s">
        <v>155</v>
      </c>
    </row>
    <row r="5" spans="1:3" x14ac:dyDescent="0.2">
      <c r="A5" s="28" t="s">
        <v>170</v>
      </c>
      <c r="B5" s="28" t="s">
        <v>172</v>
      </c>
      <c r="C5" s="28" t="s">
        <v>173</v>
      </c>
    </row>
    <row r="6" spans="1:3" x14ac:dyDescent="0.2">
      <c r="A6" s="28" t="s">
        <v>171</v>
      </c>
      <c r="B6" s="28" t="s">
        <v>174</v>
      </c>
      <c r="C6" s="28" t="s">
        <v>175</v>
      </c>
    </row>
    <row r="7" spans="1:3" x14ac:dyDescent="0.2">
      <c r="A7" s="28" t="s">
        <v>176</v>
      </c>
      <c r="B7" s="28" t="s">
        <v>177</v>
      </c>
      <c r="C7" s="28" t="s">
        <v>178</v>
      </c>
    </row>
    <row r="8" spans="1:3" x14ac:dyDescent="0.2">
      <c r="A8" s="28" t="s">
        <v>179</v>
      </c>
      <c r="B8" s="28" t="s">
        <v>180</v>
      </c>
      <c r="C8" s="28" t="s">
        <v>181</v>
      </c>
    </row>
    <row r="11" spans="1:3" x14ac:dyDescent="0.2">
      <c r="A11" s="28" t="s">
        <v>191</v>
      </c>
    </row>
    <row r="13" spans="1:3" x14ac:dyDescent="0.2">
      <c r="A13" s="28" t="s">
        <v>192</v>
      </c>
    </row>
    <row r="14" spans="1:3" x14ac:dyDescent="0.2">
      <c r="A14" s="28" t="s">
        <v>193</v>
      </c>
    </row>
    <row r="15" spans="1:3" x14ac:dyDescent="0.2">
      <c r="A15" s="28" t="s">
        <v>194</v>
      </c>
    </row>
    <row r="16" spans="1:3" x14ac:dyDescent="0.2">
      <c r="A16" s="40" t="s">
        <v>195</v>
      </c>
    </row>
    <row r="20" spans="1:1" x14ac:dyDescent="0.2">
      <c r="A20" s="28" t="s">
        <v>190</v>
      </c>
    </row>
  </sheetData>
  <hyperlinks>
    <hyperlink ref="A16" r:id="rId1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/>
  </sheetViews>
  <sheetFormatPr baseColWidth="10" defaultRowHeight="12.75" x14ac:dyDescent="0.2"/>
  <cols>
    <col min="1" max="9" width="11.42578125" style="28"/>
    <col min="10" max="10" width="12.28515625" style="28" bestFit="1" customWidth="1"/>
    <col min="11" max="16384" width="11.42578125" style="28"/>
  </cols>
  <sheetData>
    <row r="1" spans="1:11" s="29" customFormat="1" x14ac:dyDescent="0.2">
      <c r="A1" s="29" t="s">
        <v>152</v>
      </c>
      <c r="G1" s="30" t="s">
        <v>157</v>
      </c>
      <c r="H1" s="30"/>
      <c r="I1" s="30"/>
      <c r="J1" s="28"/>
      <c r="K1" s="28"/>
    </row>
    <row r="2" spans="1:11" x14ac:dyDescent="0.2">
      <c r="G2" s="31" t="s">
        <v>162</v>
      </c>
      <c r="H2" s="31"/>
    </row>
    <row r="3" spans="1:11" x14ac:dyDescent="0.2">
      <c r="A3" s="28" t="s">
        <v>160</v>
      </c>
      <c r="B3" s="31">
        <v>42</v>
      </c>
      <c r="C3" s="28" t="s">
        <v>161</v>
      </c>
      <c r="G3" s="32" t="s">
        <v>169</v>
      </c>
      <c r="H3" s="33"/>
    </row>
    <row r="4" spans="1:11" x14ac:dyDescent="0.2">
      <c r="B4" s="31">
        <f>52*B3</f>
        <v>2184</v>
      </c>
      <c r="C4" s="28" t="s">
        <v>186</v>
      </c>
      <c r="G4" s="33"/>
      <c r="H4" s="33"/>
    </row>
    <row r="5" spans="1:11" x14ac:dyDescent="0.2">
      <c r="B5" s="30">
        <v>28</v>
      </c>
      <c r="C5" s="28" t="s">
        <v>166</v>
      </c>
      <c r="E5" s="28" t="s">
        <v>167</v>
      </c>
    </row>
    <row r="6" spans="1:11" x14ac:dyDescent="0.2">
      <c r="B6" s="31">
        <f>B5*39</f>
        <v>1092</v>
      </c>
      <c r="C6" s="28" t="s">
        <v>188</v>
      </c>
    </row>
    <row r="13" spans="1:11" x14ac:dyDescent="0.2">
      <c r="A13" s="28" t="s">
        <v>153</v>
      </c>
      <c r="C13" s="34">
        <v>119144</v>
      </c>
      <c r="D13" s="28" t="s">
        <v>156</v>
      </c>
    </row>
    <row r="14" spans="1:11" x14ac:dyDescent="0.2">
      <c r="C14" s="35"/>
    </row>
    <row r="15" spans="1:11" x14ac:dyDescent="0.2">
      <c r="A15" s="28" t="s">
        <v>182</v>
      </c>
      <c r="C15" s="38">
        <v>0.2</v>
      </c>
    </row>
    <row r="16" spans="1:11" x14ac:dyDescent="0.2">
      <c r="C16" s="35"/>
    </row>
    <row r="17" spans="1:10" x14ac:dyDescent="0.2">
      <c r="A17" s="28" t="s">
        <v>168</v>
      </c>
      <c r="C17" s="36">
        <f>INT(((C13*C15/13)*20)+0.5)/20</f>
        <v>1833</v>
      </c>
      <c r="D17" s="28" t="s">
        <v>184</v>
      </c>
    </row>
    <row r="18" spans="1:10" x14ac:dyDescent="0.2">
      <c r="A18" s="28" t="s">
        <v>168</v>
      </c>
      <c r="C18" s="36">
        <f>INT((((C13-I18)*C15/13)*20)+0.5)/20</f>
        <v>1515.75</v>
      </c>
      <c r="D18" s="28" t="s">
        <v>183</v>
      </c>
      <c r="H18" s="28" t="s">
        <v>185</v>
      </c>
      <c r="I18" s="39">
        <f>C13/52*9</f>
        <v>20621.076923076922</v>
      </c>
      <c r="J18" s="37"/>
    </row>
    <row r="19" spans="1:10" x14ac:dyDescent="0.2">
      <c r="A19" s="28" t="s">
        <v>158</v>
      </c>
      <c r="C19" s="36">
        <f>C13/B4</f>
        <v>54.553113553113555</v>
      </c>
      <c r="D19" s="28" t="s">
        <v>187</v>
      </c>
    </row>
    <row r="20" spans="1:10" x14ac:dyDescent="0.2">
      <c r="A20" s="28" t="s">
        <v>159</v>
      </c>
      <c r="C20" s="36">
        <f>INT(((C13/B6)*20)+0.5)/20</f>
        <v>109.1</v>
      </c>
      <c r="D20" s="28" t="s">
        <v>189</v>
      </c>
    </row>
    <row r="21" spans="1:10" x14ac:dyDescent="0.2">
      <c r="C21" s="37"/>
    </row>
    <row r="22" spans="1:10" x14ac:dyDescent="0.2">
      <c r="C22" s="37"/>
    </row>
    <row r="23" spans="1:10" x14ac:dyDescent="0.2">
      <c r="C23" s="37"/>
    </row>
    <row r="24" spans="1:10" x14ac:dyDescent="0.2">
      <c r="C24" s="37"/>
    </row>
    <row r="25" spans="1:10" x14ac:dyDescent="0.2">
      <c r="C25" s="37"/>
    </row>
    <row r="26" spans="1:10" x14ac:dyDescent="0.2">
      <c r="C26" s="37"/>
    </row>
    <row r="27" spans="1:10" x14ac:dyDescent="0.2">
      <c r="C27" s="37"/>
    </row>
    <row r="28" spans="1:10" x14ac:dyDescent="0.2">
      <c r="C28" s="37"/>
    </row>
    <row r="29" spans="1:10" x14ac:dyDescent="0.2">
      <c r="C29" s="37"/>
    </row>
    <row r="30" spans="1:10" x14ac:dyDescent="0.2">
      <c r="C30" s="37"/>
    </row>
    <row r="31" spans="1:10" x14ac:dyDescent="0.2">
      <c r="C31" s="37"/>
    </row>
    <row r="32" spans="1:10" x14ac:dyDescent="0.2">
      <c r="C32" s="37"/>
    </row>
    <row r="33" spans="3:3" x14ac:dyDescent="0.2">
      <c r="C33" s="37"/>
    </row>
    <row r="34" spans="3:3" x14ac:dyDescent="0.2">
      <c r="C34" s="37"/>
    </row>
    <row r="35" spans="3:3" x14ac:dyDescent="0.2">
      <c r="C35" s="37"/>
    </row>
    <row r="36" spans="3:3" x14ac:dyDescent="0.2">
      <c r="C36" s="3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baseColWidth="10" defaultRowHeight="12.75" x14ac:dyDescent="0.2"/>
  <cols>
    <col min="1" max="1" width="15.42578125" style="28" customWidth="1"/>
    <col min="2" max="16384" width="11.42578125" style="28"/>
  </cols>
  <sheetData>
    <row r="1" spans="1:2" x14ac:dyDescent="0.2">
      <c r="A1" s="29" t="s">
        <v>163</v>
      </c>
    </row>
    <row r="5" spans="1:2" x14ac:dyDescent="0.2">
      <c r="A5" s="28" t="s">
        <v>164</v>
      </c>
      <c r="B5" s="28">
        <v>29</v>
      </c>
    </row>
    <row r="6" spans="1:2" x14ac:dyDescent="0.2">
      <c r="A6" s="28" t="s">
        <v>165</v>
      </c>
      <c r="B6" s="28">
        <v>28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/>
  </sheetViews>
  <sheetFormatPr baseColWidth="10" defaultRowHeight="15" x14ac:dyDescent="0.25"/>
  <sheetData>
    <row r="1" spans="1:8" ht="20.25" x14ac:dyDescent="0.25">
      <c r="A1" s="6" t="s">
        <v>111</v>
      </c>
    </row>
    <row r="2" spans="1:8" x14ac:dyDescent="0.25">
      <c r="A2" s="7" t="s">
        <v>112</v>
      </c>
    </row>
    <row r="3" spans="1:8" x14ac:dyDescent="0.25">
      <c r="A3" s="7" t="s">
        <v>0</v>
      </c>
    </row>
    <row r="4" spans="1:8" ht="15" customHeight="1" x14ac:dyDescent="0.25">
      <c r="A4" s="14" t="s">
        <v>113</v>
      </c>
      <c r="B4" s="15"/>
      <c r="C4" s="16" t="s">
        <v>114</v>
      </c>
      <c r="D4" s="15"/>
      <c r="E4" s="16" t="s">
        <v>115</v>
      </c>
      <c r="F4" s="15"/>
      <c r="G4" s="16" t="s">
        <v>116</v>
      </c>
      <c r="H4" s="14"/>
    </row>
    <row r="5" spans="1:8" x14ac:dyDescent="0.25">
      <c r="A5" s="17" t="s">
        <v>117</v>
      </c>
      <c r="B5" s="18"/>
      <c r="C5" s="21" t="s">
        <v>119</v>
      </c>
      <c r="D5" s="20"/>
      <c r="E5" s="21" t="s">
        <v>121</v>
      </c>
      <c r="F5" s="20"/>
      <c r="G5" s="22" t="s">
        <v>123</v>
      </c>
      <c r="H5" s="17"/>
    </row>
    <row r="6" spans="1:8" x14ac:dyDescent="0.25">
      <c r="A6" s="19" t="s">
        <v>118</v>
      </c>
      <c r="B6" s="20"/>
      <c r="C6" s="21" t="s">
        <v>120</v>
      </c>
      <c r="D6" s="20"/>
      <c r="E6" s="21" t="s">
        <v>122</v>
      </c>
      <c r="F6" s="20"/>
      <c r="G6" s="21" t="s">
        <v>124</v>
      </c>
      <c r="H6" s="19"/>
    </row>
    <row r="7" spans="1:8" ht="22.5" x14ac:dyDescent="0.25">
      <c r="A7" s="23" t="s">
        <v>125</v>
      </c>
      <c r="B7" s="9" t="s">
        <v>126</v>
      </c>
      <c r="C7" s="23" t="s">
        <v>125</v>
      </c>
      <c r="D7" s="9" t="s">
        <v>126</v>
      </c>
      <c r="E7" s="23" t="s">
        <v>125</v>
      </c>
      <c r="F7" s="9" t="s">
        <v>126</v>
      </c>
      <c r="G7" s="23" t="s">
        <v>125</v>
      </c>
      <c r="H7" s="8" t="s">
        <v>126</v>
      </c>
    </row>
    <row r="8" spans="1:8" x14ac:dyDescent="0.25">
      <c r="A8" s="23"/>
      <c r="B8" s="9" t="s">
        <v>127</v>
      </c>
      <c r="C8" s="23"/>
      <c r="D8" s="9" t="s">
        <v>127</v>
      </c>
      <c r="E8" s="23"/>
      <c r="F8" s="9" t="s">
        <v>127</v>
      </c>
      <c r="G8" s="23"/>
      <c r="H8" s="8" t="s">
        <v>127</v>
      </c>
    </row>
    <row r="9" spans="1:8" ht="15.75" thickBot="1" x14ac:dyDescent="0.3">
      <c r="A9" s="24"/>
      <c r="B9" s="10" t="s">
        <v>128</v>
      </c>
      <c r="C9" s="24"/>
      <c r="D9" s="10" t="s">
        <v>128</v>
      </c>
      <c r="E9" s="24"/>
      <c r="F9" s="10" t="s">
        <v>128</v>
      </c>
      <c r="G9" s="24"/>
      <c r="H9" s="11" t="s">
        <v>128</v>
      </c>
    </row>
    <row r="10" spans="1:8" ht="15.75" thickBot="1" x14ac:dyDescent="0.3">
      <c r="A10" s="12" t="s">
        <v>0</v>
      </c>
      <c r="B10" s="10" t="s">
        <v>1</v>
      </c>
      <c r="C10" s="13" t="s">
        <v>0</v>
      </c>
      <c r="D10" s="10" t="s">
        <v>2</v>
      </c>
      <c r="E10" s="13" t="s">
        <v>0</v>
      </c>
      <c r="F10" s="10" t="s">
        <v>2</v>
      </c>
      <c r="G10" s="13" t="s">
        <v>0</v>
      </c>
      <c r="H10" s="11" t="s">
        <v>2</v>
      </c>
    </row>
    <row r="11" spans="1:8" ht="15.75" thickBot="1" x14ac:dyDescent="0.3">
      <c r="A11" s="1">
        <v>27</v>
      </c>
      <c r="B11" s="2" t="s">
        <v>3</v>
      </c>
      <c r="C11" s="3">
        <v>27</v>
      </c>
      <c r="D11" s="2" t="s">
        <v>4</v>
      </c>
      <c r="E11" s="3">
        <v>27</v>
      </c>
      <c r="F11" s="2" t="s">
        <v>5</v>
      </c>
      <c r="G11" s="3">
        <v>27</v>
      </c>
      <c r="H11" s="4" t="s">
        <v>6</v>
      </c>
    </row>
    <row r="12" spans="1:8" ht="15.75" thickBot="1" x14ac:dyDescent="0.3">
      <c r="A12" s="1">
        <v>26</v>
      </c>
      <c r="B12" s="2" t="s">
        <v>7</v>
      </c>
      <c r="C12" s="3">
        <v>26</v>
      </c>
      <c r="D12" s="2" t="s">
        <v>8</v>
      </c>
      <c r="E12" s="3">
        <v>26</v>
      </c>
      <c r="F12" s="2" t="s">
        <v>9</v>
      </c>
      <c r="G12" s="3">
        <v>26</v>
      </c>
      <c r="H12" s="4" t="s">
        <v>10</v>
      </c>
    </row>
    <row r="13" spans="1:8" ht="15.75" thickBot="1" x14ac:dyDescent="0.3">
      <c r="A13" s="1">
        <v>25</v>
      </c>
      <c r="B13" s="2" t="s">
        <v>11</v>
      </c>
      <c r="C13" s="3">
        <v>25</v>
      </c>
      <c r="D13" s="2" t="s">
        <v>12</v>
      </c>
      <c r="E13" s="3">
        <v>25</v>
      </c>
      <c r="F13" s="2" t="s">
        <v>13</v>
      </c>
      <c r="G13" s="3">
        <v>25</v>
      </c>
      <c r="H13" s="4" t="s">
        <v>14</v>
      </c>
    </row>
    <row r="14" spans="1:8" ht="15.75" thickBot="1" x14ac:dyDescent="0.3">
      <c r="A14" s="1">
        <v>24</v>
      </c>
      <c r="B14" s="2" t="s">
        <v>15</v>
      </c>
      <c r="C14" s="3">
        <v>24</v>
      </c>
      <c r="D14" s="2" t="s">
        <v>16</v>
      </c>
      <c r="E14" s="3">
        <v>24</v>
      </c>
      <c r="F14" s="2" t="s">
        <v>17</v>
      </c>
      <c r="G14" s="3">
        <v>24</v>
      </c>
      <c r="H14" s="4" t="s">
        <v>18</v>
      </c>
    </row>
    <row r="15" spans="1:8" ht="15.75" thickBot="1" x14ac:dyDescent="0.3">
      <c r="A15" s="1">
        <v>23</v>
      </c>
      <c r="B15" s="2" t="s">
        <v>19</v>
      </c>
      <c r="C15" s="3">
        <v>23</v>
      </c>
      <c r="D15" s="2" t="s">
        <v>20</v>
      </c>
      <c r="E15" s="3">
        <v>23</v>
      </c>
      <c r="F15" s="2" t="s">
        <v>21</v>
      </c>
      <c r="G15" s="3">
        <v>23</v>
      </c>
      <c r="H15" s="4" t="s">
        <v>22</v>
      </c>
    </row>
    <row r="16" spans="1:8" ht="15.75" thickBot="1" x14ac:dyDescent="0.3">
      <c r="A16" s="1">
        <v>22</v>
      </c>
      <c r="B16" s="2" t="s">
        <v>23</v>
      </c>
      <c r="C16" s="3">
        <v>22</v>
      </c>
      <c r="D16" s="2" t="s">
        <v>24</v>
      </c>
      <c r="E16" s="3">
        <v>22</v>
      </c>
      <c r="F16" s="2" t="s">
        <v>25</v>
      </c>
      <c r="G16" s="3">
        <v>22</v>
      </c>
      <c r="H16" s="4" t="s">
        <v>26</v>
      </c>
    </row>
    <row r="17" spans="1:8" ht="15.75" thickBot="1" x14ac:dyDescent="0.3">
      <c r="A17" s="1">
        <v>21</v>
      </c>
      <c r="B17" s="2" t="s">
        <v>27</v>
      </c>
      <c r="C17" s="3">
        <v>21</v>
      </c>
      <c r="D17" s="2" t="s">
        <v>28</v>
      </c>
      <c r="E17" s="3">
        <v>21</v>
      </c>
      <c r="F17" s="2" t="s">
        <v>29</v>
      </c>
      <c r="G17" s="3">
        <v>21</v>
      </c>
      <c r="H17" s="4" t="s">
        <v>30</v>
      </c>
    </row>
    <row r="18" spans="1:8" ht="15.75" thickBot="1" x14ac:dyDescent="0.3">
      <c r="A18" s="1">
        <v>20</v>
      </c>
      <c r="B18" s="2" t="s">
        <v>31</v>
      </c>
      <c r="C18" s="3">
        <v>20</v>
      </c>
      <c r="D18" s="2" t="s">
        <v>32</v>
      </c>
      <c r="E18" s="3">
        <v>20</v>
      </c>
      <c r="F18" s="2" t="s">
        <v>33</v>
      </c>
      <c r="G18" s="3">
        <v>20</v>
      </c>
      <c r="H18" s="4" t="s">
        <v>34</v>
      </c>
    </row>
    <row r="19" spans="1:8" ht="15.75" thickBot="1" x14ac:dyDescent="0.3">
      <c r="A19" s="1">
        <v>19</v>
      </c>
      <c r="B19" s="2" t="s">
        <v>35</v>
      </c>
      <c r="C19" s="3">
        <v>19</v>
      </c>
      <c r="D19" s="2" t="s">
        <v>36</v>
      </c>
      <c r="E19" s="3">
        <v>19</v>
      </c>
      <c r="F19" s="2" t="s">
        <v>37</v>
      </c>
      <c r="G19" s="3">
        <v>19</v>
      </c>
      <c r="H19" s="4" t="s">
        <v>38</v>
      </c>
    </row>
    <row r="20" spans="1:8" ht="15.75" thickBot="1" x14ac:dyDescent="0.3">
      <c r="A20" s="1">
        <v>18</v>
      </c>
      <c r="B20" s="2" t="s">
        <v>39</v>
      </c>
      <c r="C20" s="3">
        <v>18</v>
      </c>
      <c r="D20" s="2" t="s">
        <v>40</v>
      </c>
      <c r="E20" s="3">
        <v>18</v>
      </c>
      <c r="F20" s="2" t="s">
        <v>41</v>
      </c>
      <c r="G20" s="3">
        <v>18</v>
      </c>
      <c r="H20" s="4" t="s">
        <v>42</v>
      </c>
    </row>
    <row r="21" spans="1:8" ht="15.75" thickBot="1" x14ac:dyDescent="0.3">
      <c r="A21" s="1">
        <v>17</v>
      </c>
      <c r="B21" s="2" t="s">
        <v>43</v>
      </c>
      <c r="C21" s="3">
        <v>17</v>
      </c>
      <c r="D21" s="2" t="s">
        <v>44</v>
      </c>
      <c r="E21" s="3">
        <v>17</v>
      </c>
      <c r="F21" s="2" t="s">
        <v>45</v>
      </c>
      <c r="G21" s="3">
        <v>17</v>
      </c>
      <c r="H21" s="4" t="s">
        <v>46</v>
      </c>
    </row>
    <row r="22" spans="1:8" ht="15.75" thickBot="1" x14ac:dyDescent="0.3">
      <c r="A22" s="1">
        <v>16</v>
      </c>
      <c r="B22" s="2" t="s">
        <v>47</v>
      </c>
      <c r="C22" s="3">
        <v>16</v>
      </c>
      <c r="D22" s="2" t="s">
        <v>48</v>
      </c>
      <c r="E22" s="3">
        <v>16</v>
      </c>
      <c r="F22" s="2" t="s">
        <v>49</v>
      </c>
      <c r="G22" s="3">
        <v>16</v>
      </c>
      <c r="H22" s="4" t="s">
        <v>50</v>
      </c>
    </row>
    <row r="23" spans="1:8" ht="15.75" thickBot="1" x14ac:dyDescent="0.3">
      <c r="A23" s="1">
        <v>15</v>
      </c>
      <c r="B23" s="2" t="s">
        <v>51</v>
      </c>
      <c r="C23" s="3">
        <v>15</v>
      </c>
      <c r="D23" s="2" t="s">
        <v>52</v>
      </c>
      <c r="E23" s="3">
        <v>15</v>
      </c>
      <c r="F23" s="2" t="s">
        <v>53</v>
      </c>
      <c r="G23" s="3">
        <v>15</v>
      </c>
      <c r="H23" s="4" t="s">
        <v>54</v>
      </c>
    </row>
    <row r="24" spans="1:8" ht="15.75" thickBot="1" x14ac:dyDescent="0.3">
      <c r="A24" s="1">
        <v>14</v>
      </c>
      <c r="B24" s="2" t="s">
        <v>55</v>
      </c>
      <c r="C24" s="3">
        <v>14</v>
      </c>
      <c r="D24" s="2" t="s">
        <v>56</v>
      </c>
      <c r="E24" s="3">
        <v>14</v>
      </c>
      <c r="F24" s="2" t="s">
        <v>57</v>
      </c>
      <c r="G24" s="3">
        <v>14</v>
      </c>
      <c r="H24" s="4" t="s">
        <v>58</v>
      </c>
    </row>
    <row r="25" spans="1:8" ht="15.75" thickBot="1" x14ac:dyDescent="0.3">
      <c r="A25" s="1">
        <v>13</v>
      </c>
      <c r="B25" s="2" t="s">
        <v>59</v>
      </c>
      <c r="C25" s="3">
        <v>13</v>
      </c>
      <c r="D25" s="2" t="s">
        <v>60</v>
      </c>
      <c r="E25" s="3">
        <v>13</v>
      </c>
      <c r="F25" s="2" t="s">
        <v>61</v>
      </c>
      <c r="G25" s="3">
        <v>13</v>
      </c>
      <c r="H25" s="4" t="s">
        <v>62</v>
      </c>
    </row>
    <row r="26" spans="1:8" ht="15.75" thickBot="1" x14ac:dyDescent="0.3">
      <c r="A26" s="1">
        <v>12</v>
      </c>
      <c r="B26" s="2" t="s">
        <v>63</v>
      </c>
      <c r="C26" s="3">
        <v>12</v>
      </c>
      <c r="D26" s="2" t="s">
        <v>64</v>
      </c>
      <c r="E26" s="3">
        <v>12</v>
      </c>
      <c r="F26" s="2" t="s">
        <v>65</v>
      </c>
      <c r="G26" s="3">
        <v>12</v>
      </c>
      <c r="H26" s="4" t="s">
        <v>66</v>
      </c>
    </row>
    <row r="27" spans="1:8" ht="15.75" thickBot="1" x14ac:dyDescent="0.3">
      <c r="A27" s="1">
        <v>11</v>
      </c>
      <c r="B27" s="2" t="s">
        <v>67</v>
      </c>
      <c r="C27" s="3">
        <v>11</v>
      </c>
      <c r="D27" s="2" t="s">
        <v>68</v>
      </c>
      <c r="E27" s="3">
        <v>11</v>
      </c>
      <c r="F27" s="2" t="s">
        <v>69</v>
      </c>
      <c r="G27" s="3">
        <v>11</v>
      </c>
      <c r="H27" s="4" t="s">
        <v>70</v>
      </c>
    </row>
    <row r="28" spans="1:8" ht="15.75" thickBot="1" x14ac:dyDescent="0.3">
      <c r="A28" s="1">
        <v>10</v>
      </c>
      <c r="B28" s="2" t="s">
        <v>71</v>
      </c>
      <c r="C28" s="3">
        <v>10</v>
      </c>
      <c r="D28" s="2" t="s">
        <v>72</v>
      </c>
      <c r="E28" s="3">
        <v>10</v>
      </c>
      <c r="F28" s="2" t="s">
        <v>73</v>
      </c>
      <c r="G28" s="3">
        <v>10</v>
      </c>
      <c r="H28" s="4" t="s">
        <v>74</v>
      </c>
    </row>
    <row r="29" spans="1:8" ht="15.75" thickBot="1" x14ac:dyDescent="0.3">
      <c r="A29" s="5">
        <v>9</v>
      </c>
      <c r="B29" s="2" t="s">
        <v>75</v>
      </c>
      <c r="C29" s="2">
        <v>9</v>
      </c>
      <c r="D29" s="2" t="s">
        <v>76</v>
      </c>
      <c r="E29" s="2">
        <v>9</v>
      </c>
      <c r="F29" s="2" t="s">
        <v>77</v>
      </c>
      <c r="G29" s="2">
        <v>9</v>
      </c>
      <c r="H29" s="4" t="s">
        <v>78</v>
      </c>
    </row>
    <row r="30" spans="1:8" ht="15.75" thickBot="1" x14ac:dyDescent="0.3">
      <c r="A30" s="5">
        <v>8</v>
      </c>
      <c r="B30" s="2" t="s">
        <v>79</v>
      </c>
      <c r="C30" s="2">
        <v>8</v>
      </c>
      <c r="D30" s="2" t="s">
        <v>80</v>
      </c>
      <c r="E30" s="2">
        <v>8</v>
      </c>
      <c r="F30" s="2" t="s">
        <v>81</v>
      </c>
      <c r="G30" s="2">
        <v>8</v>
      </c>
      <c r="H30" s="4" t="s">
        <v>82</v>
      </c>
    </row>
    <row r="31" spans="1:8" ht="15.75" thickBot="1" x14ac:dyDescent="0.3">
      <c r="A31" s="5">
        <v>7</v>
      </c>
      <c r="B31" s="2" t="s">
        <v>83</v>
      </c>
      <c r="C31" s="2">
        <v>7</v>
      </c>
      <c r="D31" s="2" t="s">
        <v>84</v>
      </c>
      <c r="E31" s="2">
        <v>7</v>
      </c>
      <c r="F31" s="2" t="s">
        <v>85</v>
      </c>
      <c r="G31" s="2">
        <v>7</v>
      </c>
      <c r="H31" s="4" t="s">
        <v>86</v>
      </c>
    </row>
    <row r="32" spans="1:8" ht="15.75" thickBot="1" x14ac:dyDescent="0.3">
      <c r="A32" s="5">
        <v>6</v>
      </c>
      <c r="B32" s="2" t="s">
        <v>87</v>
      </c>
      <c r="C32" s="2">
        <v>6</v>
      </c>
      <c r="D32" s="2" t="s">
        <v>88</v>
      </c>
      <c r="E32" s="2">
        <v>6</v>
      </c>
      <c r="F32" s="2" t="s">
        <v>89</v>
      </c>
      <c r="G32" s="2">
        <v>6</v>
      </c>
      <c r="H32" s="4" t="s">
        <v>90</v>
      </c>
    </row>
    <row r="33" spans="1:8" ht="15.75" thickBot="1" x14ac:dyDescent="0.3">
      <c r="A33" s="5">
        <v>5</v>
      </c>
      <c r="B33" s="2" t="s">
        <v>91</v>
      </c>
      <c r="C33" s="2">
        <v>5</v>
      </c>
      <c r="D33" s="2" t="s">
        <v>92</v>
      </c>
      <c r="E33" s="2">
        <v>5</v>
      </c>
      <c r="F33" s="2" t="s">
        <v>93</v>
      </c>
      <c r="G33" s="2">
        <v>5</v>
      </c>
      <c r="H33" s="4" t="s">
        <v>94</v>
      </c>
    </row>
    <row r="34" spans="1:8" ht="15.75" thickBot="1" x14ac:dyDescent="0.3">
      <c r="A34" s="5">
        <v>4</v>
      </c>
      <c r="B34" s="2" t="s">
        <v>95</v>
      </c>
      <c r="C34" s="2">
        <v>4</v>
      </c>
      <c r="D34" s="2" t="s">
        <v>96</v>
      </c>
      <c r="E34" s="2">
        <v>4</v>
      </c>
      <c r="F34" s="2" t="s">
        <v>97</v>
      </c>
      <c r="G34" s="2">
        <v>4</v>
      </c>
      <c r="H34" s="4" t="s">
        <v>98</v>
      </c>
    </row>
    <row r="35" spans="1:8" ht="15.75" thickBot="1" x14ac:dyDescent="0.3">
      <c r="A35" s="5">
        <v>3</v>
      </c>
      <c r="B35" s="2" t="s">
        <v>99</v>
      </c>
      <c r="C35" s="2">
        <v>3</v>
      </c>
      <c r="D35" s="2" t="s">
        <v>100</v>
      </c>
      <c r="E35" s="2">
        <v>3</v>
      </c>
      <c r="F35" s="2" t="s">
        <v>101</v>
      </c>
      <c r="G35" s="2">
        <v>3</v>
      </c>
      <c r="H35" s="4" t="s">
        <v>102</v>
      </c>
    </row>
    <row r="36" spans="1:8" ht="15.75" thickBot="1" x14ac:dyDescent="0.3">
      <c r="A36" s="5">
        <v>2</v>
      </c>
      <c r="B36" s="2" t="s">
        <v>103</v>
      </c>
      <c r="C36" s="2">
        <v>2</v>
      </c>
      <c r="D36" s="2" t="s">
        <v>104</v>
      </c>
      <c r="E36" s="2">
        <v>2</v>
      </c>
      <c r="F36" s="2" t="s">
        <v>105</v>
      </c>
      <c r="G36" s="2">
        <v>2</v>
      </c>
      <c r="H36" s="4" t="s">
        <v>106</v>
      </c>
    </row>
    <row r="37" spans="1:8" ht="15.75" thickBot="1" x14ac:dyDescent="0.3">
      <c r="A37" s="5">
        <v>1</v>
      </c>
      <c r="B37" s="2" t="s">
        <v>107</v>
      </c>
      <c r="C37" s="2">
        <v>1</v>
      </c>
      <c r="D37" s="2" t="s">
        <v>108</v>
      </c>
      <c r="E37" s="2">
        <v>1</v>
      </c>
      <c r="F37" s="2" t="s">
        <v>109</v>
      </c>
      <c r="G37" s="2">
        <v>1</v>
      </c>
      <c r="H37" s="4" t="s">
        <v>110</v>
      </c>
    </row>
    <row r="38" spans="1:8" x14ac:dyDescent="0.25">
      <c r="A38" s="25" t="s">
        <v>0</v>
      </c>
    </row>
    <row r="39" spans="1:8" x14ac:dyDescent="0.25">
      <c r="A39" s="25" t="s">
        <v>0</v>
      </c>
    </row>
    <row r="40" spans="1:8" x14ac:dyDescent="0.25">
      <c r="A40" s="26" t="s">
        <v>129</v>
      </c>
    </row>
  </sheetData>
  <mergeCells count="16">
    <mergeCell ref="G5:H5"/>
    <mergeCell ref="G6:H6"/>
    <mergeCell ref="A7:A9"/>
    <mergeCell ref="C7:C9"/>
    <mergeCell ref="E7:E9"/>
    <mergeCell ref="G7:G9"/>
    <mergeCell ref="A4:B4"/>
    <mergeCell ref="C4:D4"/>
    <mergeCell ref="E4:F4"/>
    <mergeCell ref="G4:H4"/>
    <mergeCell ref="A5:B5"/>
    <mergeCell ref="A6:B6"/>
    <mergeCell ref="C5:D5"/>
    <mergeCell ref="C6:D6"/>
    <mergeCell ref="E5:F5"/>
    <mergeCell ref="E6:F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/>
  </sheetViews>
  <sheetFormatPr baseColWidth="10" defaultRowHeight="15" x14ac:dyDescent="0.25"/>
  <sheetData>
    <row r="1" spans="1:1" ht="20.25" x14ac:dyDescent="0.25">
      <c r="A1" s="6" t="s">
        <v>130</v>
      </c>
    </row>
    <row r="2" spans="1:1" ht="20.25" x14ac:dyDescent="0.25">
      <c r="A2" s="6" t="s">
        <v>131</v>
      </c>
    </row>
    <row r="3" spans="1:1" x14ac:dyDescent="0.25">
      <c r="A3" s="7" t="s">
        <v>132</v>
      </c>
    </row>
    <row r="4" spans="1:1" x14ac:dyDescent="0.25">
      <c r="A4" s="27" t="s">
        <v>133</v>
      </c>
    </row>
    <row r="5" spans="1:1" x14ac:dyDescent="0.25">
      <c r="A5" s="27" t="s">
        <v>134</v>
      </c>
    </row>
    <row r="6" spans="1:1" x14ac:dyDescent="0.25">
      <c r="A6" s="7" t="s">
        <v>135</v>
      </c>
    </row>
    <row r="7" spans="1:1" x14ac:dyDescent="0.25">
      <c r="A7" s="27" t="s">
        <v>136</v>
      </c>
    </row>
    <row r="8" spans="1:1" x14ac:dyDescent="0.25">
      <c r="A8" s="27" t="s">
        <v>137</v>
      </c>
    </row>
    <row r="9" spans="1:1" x14ac:dyDescent="0.25">
      <c r="A9" s="27" t="s">
        <v>138</v>
      </c>
    </row>
    <row r="10" spans="1:1" x14ac:dyDescent="0.25">
      <c r="A10" s="27" t="s">
        <v>139</v>
      </c>
    </row>
    <row r="11" spans="1:1" x14ac:dyDescent="0.25">
      <c r="A11" s="7" t="s">
        <v>140</v>
      </c>
    </row>
    <row r="12" spans="1:1" x14ac:dyDescent="0.25">
      <c r="A12" s="27" t="s">
        <v>141</v>
      </c>
    </row>
    <row r="13" spans="1:1" x14ac:dyDescent="0.25">
      <c r="A13" s="27" t="s">
        <v>142</v>
      </c>
    </row>
    <row r="14" spans="1:1" x14ac:dyDescent="0.25">
      <c r="A14" s="27" t="s">
        <v>143</v>
      </c>
    </row>
    <row r="15" spans="1:1" x14ac:dyDescent="0.25">
      <c r="A15" s="27" t="s">
        <v>144</v>
      </c>
    </row>
    <row r="16" spans="1:1" x14ac:dyDescent="0.25">
      <c r="A16" s="27" t="s">
        <v>145</v>
      </c>
    </row>
    <row r="17" spans="1:1" x14ac:dyDescent="0.25">
      <c r="A17" s="7" t="s">
        <v>146</v>
      </c>
    </row>
    <row r="18" spans="1:1" x14ac:dyDescent="0.25">
      <c r="A18" s="27" t="s">
        <v>147</v>
      </c>
    </row>
    <row r="19" spans="1:1" x14ac:dyDescent="0.25">
      <c r="A19" s="27" t="s">
        <v>148</v>
      </c>
    </row>
    <row r="20" spans="1:1" x14ac:dyDescent="0.25">
      <c r="A20" s="7" t="s">
        <v>149</v>
      </c>
    </row>
    <row r="21" spans="1:1" x14ac:dyDescent="0.25">
      <c r="A21" s="25" t="s">
        <v>150</v>
      </c>
    </row>
    <row r="22" spans="1:1" x14ac:dyDescent="0.25">
      <c r="A22" s="25" t="s">
        <v>151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Anleitung</vt:lpstr>
      <vt:lpstr>1Lohnberechnung</vt:lpstr>
      <vt:lpstr>2Lektionen</vt:lpstr>
      <vt:lpstr>3Löhne</vt:lpstr>
      <vt:lpstr>4Kategorie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2022-04-23T09:34:12Z</dcterms:created>
  <dcterms:modified xsi:type="dcterms:W3CDTF">2022-04-23T10:09:55Z</dcterms:modified>
</cp:coreProperties>
</file>